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IC EM FOCO\TIC EM FOCO\DADOS ABERTOS\SÉRIES HISTÓRICAS\Inovação\"/>
    </mc:Choice>
  </mc:AlternateContent>
  <bookViews>
    <workbookView xWindow="0" yWindow="0" windowWidth="19995" windowHeight="6420"/>
  </bookViews>
  <sheets>
    <sheet name="Média de dispêndi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C17" i="1"/>
  <c r="B17" i="1"/>
  <c r="D16" i="1"/>
  <c r="C16" i="1"/>
  <c r="B16" i="1"/>
  <c r="D15" i="1"/>
  <c r="C15" i="1"/>
  <c r="D14" i="1"/>
  <c r="C14" i="1"/>
  <c r="D13" i="1"/>
  <c r="C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  <c r="D6" i="1"/>
  <c r="C6" i="1"/>
  <c r="B6" i="1"/>
  <c r="D5" i="1"/>
  <c r="C5" i="1"/>
  <c r="B5" i="1"/>
</calcChain>
</file>

<file path=xl/sharedStrings.xml><?xml version="1.0" encoding="utf-8"?>
<sst xmlns="http://schemas.openxmlformats.org/spreadsheetml/2006/main" count="20" uniqueCount="18">
  <si>
    <t>SETOR TIC</t>
  </si>
  <si>
    <t>Fabricação de equipamentos de informática e produtos eletrônicos</t>
  </si>
  <si>
    <t>Fabricação de componentes eletrônicos</t>
  </si>
  <si>
    <t>Fabricação de equipamentos  de informática e periféricos</t>
  </si>
  <si>
    <t>Fabricação de equipamentos de comunicação</t>
  </si>
  <si>
    <t>Telecomunicações</t>
  </si>
  <si>
    <t>Software e serviços de TI</t>
  </si>
  <si>
    <t>Atividades de Informática</t>
  </si>
  <si>
    <t>Desenvolvimento software sob encomenda</t>
  </si>
  <si>
    <t>xxx</t>
  </si>
  <si>
    <t>Licenciamento/desenvolvimento software customizável</t>
  </si>
  <si>
    <t>Licenciamento/desenvolvimento software não customizável</t>
  </si>
  <si>
    <t>Consultoria em TI + Suporte técnico em TI</t>
  </si>
  <si>
    <t>Serviços de informação</t>
  </si>
  <si>
    <t>Fonte: PINTEC/IBGE, anos 2008, 2011 e 2014</t>
  </si>
  <si>
    <t>(1) As atividades que as empresas empreendem para inovar (atividades inovativas) são de dois tipos: pesquisa e desenvolvimento (P&amp;D) (pesquisa básica, aplicada ou desenvolvimento experimental) e outras atividades não relacionadas com P&amp;D, envolvendo a aquisição de bens, serviços e conhecimentos externos. A mensuração dos recursos alocados nestas atividades revela o esforço empreendido para a inovação e é um dos principais objetivos das pesquisas de inovação.</t>
  </si>
  <si>
    <r>
      <t>Média de dispêndios com atividades inovativas</t>
    </r>
    <r>
      <rPr>
        <b/>
        <vertAlign val="superscript"/>
        <sz val="12"/>
        <color indexed="64"/>
        <rFont val="Calibri"/>
        <family val="2"/>
        <scheme val="minor"/>
      </rPr>
      <t>(1)</t>
    </r>
    <r>
      <rPr>
        <b/>
        <sz val="12"/>
        <color indexed="64"/>
        <rFont val="Calibri"/>
        <family val="2"/>
        <scheme val="minor"/>
      </rPr>
      <t xml:space="preserve"> das empresas do setor TIC com 10 ou mais pessoas ocupadas que realizaram dispêndios em inovação - Brasil, anos 2008, 2011 e 2014</t>
    </r>
  </si>
  <si>
    <t>R$ em média por empresa com 10 ou mais pessoas ocupadas, valores nominais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</si>
</sst>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color indexed="64"/>
      <name val="Calibri"/>
      <family val="2"/>
      <scheme val="minor"/>
    </font>
    <font>
      <sz val="10"/>
      <color indexed="64"/>
      <name val="Calibri"/>
      <family val="2"/>
      <scheme val="minor"/>
    </font>
    <font>
      <b/>
      <sz val="11"/>
      <color indexed="64"/>
      <name val="Calibri"/>
      <family val="2"/>
      <scheme val="minor"/>
    </font>
    <font>
      <b/>
      <sz val="10"/>
      <color indexed="64"/>
      <name val="Calibri"/>
      <family val="2"/>
      <scheme val="minor"/>
    </font>
    <font>
      <b/>
      <vertAlign val="superscript"/>
      <sz val="12"/>
      <color indexed="6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8" tint="-0.499984740745262"/>
      </bottom>
      <diagonal/>
    </border>
    <border>
      <left/>
      <right/>
      <top style="thin">
        <color theme="8" tint="0.59996337778862885"/>
      </top>
      <bottom style="thin">
        <color theme="8" tint="0.59996337778862885"/>
      </bottom>
      <diagonal/>
    </border>
    <border>
      <left/>
      <right/>
      <top style="medium">
        <color theme="8" tint="-0.499984740745262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2" fillId="2" borderId="1" xfId="0" applyFont="1" applyFill="1" applyBorder="1"/>
    <xf numFmtId="0" fontId="4" fillId="2" borderId="1" xfId="0" applyFont="1" applyFill="1" applyBorder="1"/>
    <xf numFmtId="0" fontId="4" fillId="2" borderId="0" xfId="0" applyFont="1" applyFill="1"/>
    <xf numFmtId="3" fontId="4" fillId="2" borderId="0" xfId="0" applyNumberFormat="1" applyFont="1" applyFill="1"/>
    <xf numFmtId="0" fontId="3" fillId="0" borderId="0" xfId="0" applyFont="1"/>
    <xf numFmtId="0" fontId="4" fillId="2" borderId="2" xfId="0" applyFont="1" applyFill="1" applyBorder="1" applyAlignment="1">
      <alignment horizontal="left" indent="3"/>
    </xf>
    <xf numFmtId="3" fontId="4" fillId="2" borderId="2" xfId="0" applyNumberFormat="1" applyFont="1" applyFill="1" applyBorder="1"/>
    <xf numFmtId="0" fontId="2" fillId="2" borderId="2" xfId="0" applyFont="1" applyFill="1" applyBorder="1" applyAlignment="1">
      <alignment horizontal="left" indent="8"/>
    </xf>
    <xf numFmtId="3" fontId="2" fillId="2" borderId="2" xfId="0" applyNumberFormat="1" applyFont="1" applyFill="1" applyBorder="1"/>
    <xf numFmtId="3" fontId="4" fillId="2" borderId="2" xfId="0" applyNumberFormat="1" applyFont="1" applyFill="1" applyBorder="1" applyAlignment="1"/>
    <xf numFmtId="0" fontId="3" fillId="0" borderId="0" xfId="0" applyFont="1" applyAlignment="1">
      <alignment horizontal="left" indent="2"/>
    </xf>
    <xf numFmtId="0" fontId="2" fillId="2" borderId="2" xfId="0" applyFont="1" applyFill="1" applyBorder="1" applyAlignment="1">
      <alignment horizontal="left" indent="7"/>
    </xf>
    <xf numFmtId="0" fontId="2" fillId="2" borderId="2" xfId="0" applyFont="1" applyFill="1" applyBorder="1" applyAlignment="1">
      <alignment horizontal="left" indent="11"/>
    </xf>
    <xf numFmtId="3" fontId="2" fillId="2" borderId="2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 indent="7"/>
    </xf>
    <xf numFmtId="3" fontId="2" fillId="2" borderId="1" xfId="0" applyNumberFormat="1" applyFont="1" applyFill="1" applyBorder="1"/>
    <xf numFmtId="0" fontId="1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2" fillId="2" borderId="3" xfId="0" applyFont="1" applyFill="1" applyBorder="1" applyAlignment="1">
      <alignment vertical="top" wrapText="1"/>
    </xf>
    <xf numFmtId="0" fontId="0" fillId="0" borderId="3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I7" sqref="I7"/>
    </sheetView>
  </sheetViews>
  <sheetFormatPr defaultRowHeight="15" x14ac:dyDescent="0.25"/>
  <cols>
    <col min="1" max="1" width="70" customWidth="1"/>
    <col min="2" max="3" width="14.7109375" customWidth="1"/>
    <col min="4" max="4" width="14.5703125" customWidth="1"/>
  </cols>
  <sheetData>
    <row r="1" spans="1:4" ht="31.5" customHeight="1" x14ac:dyDescent="0.25">
      <c r="A1" s="20" t="s">
        <v>16</v>
      </c>
      <c r="B1" s="21"/>
      <c r="C1" s="21"/>
      <c r="D1" s="21"/>
    </row>
    <row r="2" spans="1:4" x14ac:dyDescent="0.25">
      <c r="A2" s="1" t="s">
        <v>17</v>
      </c>
      <c r="B2" s="2"/>
      <c r="C2" s="2"/>
      <c r="D2" s="2"/>
    </row>
    <row r="3" spans="1:4" x14ac:dyDescent="0.25">
      <c r="A3" s="3"/>
      <c r="B3" s="2"/>
      <c r="C3" s="2"/>
      <c r="D3" s="2"/>
    </row>
    <row r="4" spans="1:4" ht="15.75" thickBot="1" x14ac:dyDescent="0.3">
      <c r="A4" s="4"/>
      <c r="B4" s="5">
        <v>2008</v>
      </c>
      <c r="C4" s="5">
        <v>2011</v>
      </c>
      <c r="D4" s="5">
        <v>2014</v>
      </c>
    </row>
    <row r="5" spans="1:4" s="8" customFormat="1" x14ac:dyDescent="0.25">
      <c r="A5" s="6" t="s">
        <v>0</v>
      </c>
      <c r="B5" s="7">
        <f>367095.826377295*10</f>
        <v>3670958.26377295</v>
      </c>
      <c r="C5" s="7">
        <f>362277.854938272*10</f>
        <v>3622778.5493827197</v>
      </c>
      <c r="D5" s="7">
        <f>626486.143470264*10</f>
        <v>6264861.4347026404</v>
      </c>
    </row>
    <row r="6" spans="1:4" x14ac:dyDescent="0.25">
      <c r="A6" s="9" t="s">
        <v>1</v>
      </c>
      <c r="B6" s="10">
        <f>400905.89569161*10</f>
        <v>4009058.9569160999</v>
      </c>
      <c r="C6" s="10">
        <f>452577.367205543*10</f>
        <v>4525773.6720554298</v>
      </c>
      <c r="D6" s="10">
        <f>427513.553113553*10</f>
        <v>4275135.5311355293</v>
      </c>
    </row>
    <row r="7" spans="1:4" x14ac:dyDescent="0.25">
      <c r="A7" s="11" t="s">
        <v>2</v>
      </c>
      <c r="B7" s="12">
        <f>53234.6820809249*10</f>
        <v>532346.82080924895</v>
      </c>
      <c r="C7" s="12">
        <f>203925.592417062*10</f>
        <v>2039255.92417062</v>
      </c>
      <c r="D7" s="12">
        <f>128615.730337079*10</f>
        <v>1286157.3033707901</v>
      </c>
    </row>
    <row r="8" spans="1:4" x14ac:dyDescent="0.25">
      <c r="A8" s="11" t="s">
        <v>3</v>
      </c>
      <c r="B8" s="12">
        <f>515176.923076923*10</f>
        <v>5151769.2307692301</v>
      </c>
      <c r="C8" s="12">
        <f>525118.691588785*10</f>
        <v>5251186.9158878503</v>
      </c>
      <c r="D8" s="12">
        <f>357130.921052632*10</f>
        <v>3571309.2105263197</v>
      </c>
    </row>
    <row r="9" spans="1:4" x14ac:dyDescent="0.25">
      <c r="A9" s="11" t="s">
        <v>4</v>
      </c>
      <c r="B9" s="12">
        <f>695192.073170732*10</f>
        <v>6951920.7317073196</v>
      </c>
      <c r="C9" s="12">
        <f>841304.347826087*10</f>
        <v>8413043.478260871</v>
      </c>
      <c r="D9" s="12">
        <f>723356.018518519*10</f>
        <v>7233560.1851851903</v>
      </c>
    </row>
    <row r="10" spans="1:4" s="14" customFormat="1" x14ac:dyDescent="0.25">
      <c r="A10" s="9" t="s">
        <v>5</v>
      </c>
      <c r="B10" s="13">
        <f>1887371.52542373*10</f>
        <v>18873715.254237302</v>
      </c>
      <c r="C10" s="13">
        <f>1932523.88059701*10</f>
        <v>19325238.805970099</v>
      </c>
      <c r="D10" s="13">
        <f>5003085.47297297*10</f>
        <v>50030854.729729705</v>
      </c>
    </row>
    <row r="11" spans="1:4" s="8" customFormat="1" x14ac:dyDescent="0.25">
      <c r="A11" s="9" t="s">
        <v>6</v>
      </c>
      <c r="B11" s="10">
        <f>87944.2771084337*10</f>
        <v>879442.77108433703</v>
      </c>
      <c r="C11" s="10">
        <f>119059.650978318*10</f>
        <v>1190596.50978318</v>
      </c>
      <c r="D11" s="10">
        <f>136058.719008264*10</f>
        <v>1360587.1900826399</v>
      </c>
    </row>
    <row r="12" spans="1:4" s="8" customFormat="1" x14ac:dyDescent="0.25">
      <c r="A12" s="15" t="s">
        <v>7</v>
      </c>
      <c r="B12" s="12">
        <f>77433.0923694779*10</f>
        <v>774330.92369477905</v>
      </c>
      <c r="C12" s="12">
        <f>109504.050464807*10</f>
        <v>1095040.5046480701</v>
      </c>
      <c r="D12" s="12">
        <f>124281.933152665*10</f>
        <v>1242819.3315266501</v>
      </c>
    </row>
    <row r="13" spans="1:4" x14ac:dyDescent="0.25">
      <c r="A13" s="16" t="s">
        <v>8</v>
      </c>
      <c r="B13" s="17" t="s">
        <v>9</v>
      </c>
      <c r="C13" s="12">
        <f>103703.678929766*10</f>
        <v>1037036.78929766</v>
      </c>
      <c r="D13" s="12">
        <f>45259.3059936908*10</f>
        <v>452593.05993690802</v>
      </c>
    </row>
    <row r="14" spans="1:4" x14ac:dyDescent="0.25">
      <c r="A14" s="16" t="s">
        <v>10</v>
      </c>
      <c r="B14" s="17" t="s">
        <v>9</v>
      </c>
      <c r="C14" s="12">
        <f>181950*10</f>
        <v>1819500</v>
      </c>
      <c r="D14" s="12">
        <f>319850.417827298*10</f>
        <v>3198504.1782729798</v>
      </c>
    </row>
    <row r="15" spans="1:4" x14ac:dyDescent="0.25">
      <c r="A15" s="16" t="s">
        <v>11</v>
      </c>
      <c r="B15" s="17" t="s">
        <v>9</v>
      </c>
      <c r="C15" s="12">
        <f>146349.758454106*10</f>
        <v>1463497.58454106</v>
      </c>
      <c r="D15" s="12">
        <f>227020.472440945*10</f>
        <v>2270204.7244094503</v>
      </c>
    </row>
    <row r="16" spans="1:4" x14ac:dyDescent="0.25">
      <c r="A16" s="16" t="s">
        <v>12</v>
      </c>
      <c r="B16" s="12">
        <f>50176*10</f>
        <v>501760</v>
      </c>
      <c r="C16" s="12">
        <f>61893.7019969278*10</f>
        <v>618937.01996927802</v>
      </c>
      <c r="D16" s="12">
        <f>91878.4283513097*10</f>
        <v>918784.28351309709</v>
      </c>
    </row>
    <row r="17" spans="1:4" s="8" customFormat="1" ht="15.75" thickBot="1" x14ac:dyDescent="0.3">
      <c r="A17" s="18" t="s">
        <v>13</v>
      </c>
      <c r="B17" s="19">
        <f>119477.831325301*10</f>
        <v>1194778.3132530099</v>
      </c>
      <c r="C17" s="19">
        <f>156438.181818182*10</f>
        <v>1564381.81818182</v>
      </c>
      <c r="D17" s="19">
        <f>262630.582524272*10</f>
        <v>2626305.8252427196</v>
      </c>
    </row>
    <row r="18" spans="1:4" s="8" customFormat="1" ht="58.5" customHeight="1" x14ac:dyDescent="0.25">
      <c r="A18" s="22" t="s">
        <v>15</v>
      </c>
      <c r="B18" s="23"/>
      <c r="C18" s="23"/>
      <c r="D18" s="23"/>
    </row>
    <row r="19" spans="1:4" x14ac:dyDescent="0.25">
      <c r="A19" s="1" t="s">
        <v>14</v>
      </c>
      <c r="B19" s="1"/>
      <c r="C19" s="1"/>
      <c r="D19" s="1"/>
    </row>
    <row r="20" spans="1:4" x14ac:dyDescent="0.25">
      <c r="A20" s="2"/>
      <c r="B20" s="2"/>
      <c r="C20" s="2"/>
      <c r="D20" s="2"/>
    </row>
  </sheetData>
  <mergeCells count="2">
    <mergeCell ref="A1:D1"/>
    <mergeCell ref="A18:D18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Média de dispêndios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Virginia</dc:creator>
  <cp:lastModifiedBy>Virginia</cp:lastModifiedBy>
  <dcterms:created xsi:type="dcterms:W3CDTF">2017-04-06T23:46:08Z</dcterms:created>
  <dcterms:modified xsi:type="dcterms:W3CDTF">2017-04-08T17:58:26Z</dcterms:modified>
</cp:coreProperties>
</file>